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ouvier1\Google Drive\0-LYON\1-Filières\Productique\0-Nouveau référentiel TRPM\Fiches bilan\"/>
    </mc:Choice>
  </mc:AlternateContent>
  <bookViews>
    <workbookView xWindow="120" yWindow="15" windowWidth="18960" windowHeight="11325"/>
  </bookViews>
  <sheets>
    <sheet name="Option RSP" sheetId="1" r:id="rId1"/>
  </sheets>
  <definedNames>
    <definedName name="_xlnm.Print_Area" localSheetId="0">'Option RSP'!$A$1:$I$28</definedName>
  </definedNames>
  <calcPr calcId="162913"/>
</workbook>
</file>

<file path=xl/calcChain.xml><?xml version="1.0" encoding="utf-8"?>
<calcChain xmlns="http://schemas.openxmlformats.org/spreadsheetml/2006/main">
  <c r="P22" i="1" l="1"/>
  <c r="P19" i="1"/>
  <c r="P13" i="1"/>
  <c r="O23" i="1"/>
  <c r="P23" i="1" s="1"/>
  <c r="O22" i="1"/>
  <c r="O21" i="1"/>
  <c r="P21" i="1" s="1"/>
  <c r="O20" i="1"/>
  <c r="P20" i="1" s="1"/>
  <c r="O19" i="1"/>
  <c r="O16" i="1"/>
  <c r="P16" i="1" s="1"/>
  <c r="O15" i="1"/>
  <c r="P15" i="1" s="1"/>
  <c r="O14" i="1"/>
  <c r="P14" i="1" s="1"/>
  <c r="O13" i="1"/>
  <c r="O10" i="1"/>
  <c r="P10" i="1" s="1"/>
  <c r="O9" i="1"/>
  <c r="P9" i="1" s="1"/>
  <c r="O8" i="1"/>
  <c r="O11" i="1" s="1"/>
  <c r="N11" i="1"/>
  <c r="N24" i="1"/>
  <c r="N17" i="1"/>
  <c r="M24" i="1"/>
  <c r="M17" i="1"/>
  <c r="M11" i="1"/>
  <c r="O17" i="1" l="1"/>
  <c r="O24" i="1"/>
  <c r="P24" i="1"/>
  <c r="H24" i="1" s="1"/>
  <c r="P17" i="1"/>
  <c r="H17" i="1" s="1"/>
  <c r="P8" i="1"/>
  <c r="P11" i="1" s="1"/>
  <c r="H11" i="1" s="1"/>
  <c r="H25" i="1" l="1"/>
</calcChain>
</file>

<file path=xl/sharedStrings.xml><?xml version="1.0" encoding="utf-8"?>
<sst xmlns="http://schemas.openxmlformats.org/spreadsheetml/2006/main" count="50" uniqueCount="40">
  <si>
    <r>
      <rPr>
        <b/>
        <sz val="14"/>
        <rFont val="Arial"/>
        <family val="2"/>
      </rPr>
      <t>ÉVALUATION</t>
    </r>
  </si>
  <si>
    <r>
      <rPr>
        <b/>
        <sz val="10"/>
        <color rgb="FFFF0000"/>
        <rFont val="Arial"/>
        <family val="2"/>
      </rPr>
      <t>Faire la synthèse des situations professionnelles significatives (à joindre impérativement) et mettre la note. Reporter le meilleur niveau de maitrise.</t>
    </r>
  </si>
  <si>
    <r>
      <rPr>
        <b/>
        <sz val="8"/>
        <rFont val="Arial"/>
        <family val="2"/>
      </rPr>
      <t>--</t>
    </r>
  </si>
  <si>
    <r>
      <rPr>
        <b/>
        <sz val="8"/>
        <rFont val="Arial"/>
        <family val="2"/>
      </rPr>
      <t>-</t>
    </r>
  </si>
  <si>
    <r>
      <rPr>
        <b/>
        <sz val="8"/>
        <rFont val="Arial"/>
        <family val="2"/>
      </rPr>
      <t>+</t>
    </r>
  </si>
  <si>
    <r>
      <rPr>
        <b/>
        <sz val="8"/>
        <rFont val="Arial"/>
        <family val="2"/>
      </rPr>
      <t>++</t>
    </r>
  </si>
  <si>
    <r>
      <rPr>
        <b/>
        <sz val="14"/>
        <rFont val="Arial"/>
        <family val="2"/>
      </rPr>
      <t>E 2 : ÉTUDE ET PRÉPARATION DE LA RÉALISATION</t>
    </r>
  </si>
  <si>
    <r>
      <rPr>
        <b/>
        <sz val="10"/>
        <rFont val="Arial"/>
        <family val="2"/>
      </rPr>
      <t xml:space="preserve">C4 - INTERPRETER ET VÉRIFIER les données de définition de tout ou partie d’un
</t>
    </r>
    <r>
      <rPr>
        <b/>
        <sz val="10"/>
        <rFont val="Arial"/>
        <family val="2"/>
      </rPr>
      <t>ensemble ou d’un produitmécanique ou d’un outillage</t>
    </r>
  </si>
  <si>
    <r>
      <rPr>
        <b/>
        <sz val="10"/>
        <rFont val="Arial"/>
        <family val="2"/>
      </rPr>
      <t>C5 - PRÉPARER LA RÉALISATION de tout ou partie d’un ensemble ou d’un produit mécanique ou d’un outillage</t>
    </r>
  </si>
  <si>
    <r>
      <rPr>
        <b/>
        <sz val="14"/>
        <rFont val="Arial"/>
        <family val="2"/>
      </rPr>
      <t>E 31 : PROJET DE RÉALISATION DE PRODUITS OU D’UN OUTILLAGE</t>
    </r>
  </si>
  <si>
    <r>
      <rPr>
        <b/>
        <sz val="10"/>
        <rFont val="Arial"/>
        <family val="2"/>
      </rPr>
      <t>C6 – CONFIGURER ET REGLER les postes de travail</t>
    </r>
  </si>
  <si>
    <r>
      <rPr>
        <b/>
        <sz val="10"/>
        <rFont val="Arial"/>
        <family val="2"/>
      </rPr>
      <t>C7 – METTRE EN ŒUVRE un moyen de réalisation</t>
    </r>
  </si>
  <si>
    <r>
      <rPr>
        <b/>
        <sz val="10"/>
        <rFont val="Arial"/>
        <family val="2"/>
      </rPr>
      <t>C8 – EXPLOITER UN PLANNING de réalisation ou de maintenance</t>
    </r>
  </si>
  <si>
    <r>
      <rPr>
        <b/>
        <sz val="10"/>
        <rFont val="Arial"/>
        <family val="2"/>
      </rPr>
      <t>C9 – ASSEMBLER les éléments de tout ou partie d’un ensemble mécanique</t>
    </r>
  </si>
  <si>
    <r>
      <rPr>
        <b/>
        <sz val="14"/>
        <rFont val="Arial"/>
        <family val="2"/>
      </rPr>
      <t>E 32 : SUIVI DE PRODUCTION ET MAINTENANCE</t>
    </r>
  </si>
  <si>
    <r>
      <rPr>
        <b/>
        <sz val="10"/>
        <rFont val="Arial"/>
        <family val="2"/>
      </rPr>
      <t xml:space="preserve">C2 – FORMULER ET TRANSMETTRE des informations, communiquer sous forme
</t>
    </r>
    <r>
      <rPr>
        <b/>
        <sz val="10"/>
        <rFont val="Arial"/>
        <family val="2"/>
      </rPr>
      <t>écrite et orale</t>
    </r>
  </si>
  <si>
    <r>
      <rPr>
        <b/>
        <sz val="10"/>
        <rFont val="Arial"/>
        <family val="2"/>
      </rPr>
      <t>C3 – S’IMPLIQUER dans un environnement professionnel</t>
    </r>
  </si>
  <si>
    <r>
      <rPr>
        <b/>
        <sz val="10"/>
        <rFont val="Arial"/>
        <family val="2"/>
      </rPr>
      <t>C10 – CONTROLER ET SUIVRE une production ou un outillage</t>
    </r>
  </si>
  <si>
    <r>
      <rPr>
        <b/>
        <sz val="10"/>
        <rFont val="Arial"/>
        <family val="2"/>
      </rPr>
      <t>C11 – EFFECTUER LA MAINTENANCE des moyens de production ou de l’outillage</t>
    </r>
  </si>
  <si>
    <r>
      <rPr>
        <b/>
        <sz val="10"/>
        <rFont val="Arial"/>
        <family val="2"/>
      </rPr>
      <t xml:space="preserve">C12 – APPLIQUER LES PROCEDURES relatives à la qualité, la sécurité et au respect
</t>
    </r>
    <r>
      <rPr>
        <b/>
        <sz val="10"/>
        <rFont val="Arial"/>
        <family val="2"/>
      </rPr>
      <t>de l’environnement</t>
    </r>
  </si>
  <si>
    <t>/ 20</t>
  </si>
  <si>
    <r>
      <rPr>
        <b/>
        <sz val="10"/>
        <rFont val="Arial"/>
        <family val="2"/>
      </rPr>
      <t xml:space="preserve">Établissement
                                    </t>
    </r>
    <r>
      <rPr>
        <sz val="8"/>
        <rFont val="Arial"/>
        <family val="2"/>
      </rPr>
      <t>Nom et cacher</t>
    </r>
  </si>
  <si>
    <r>
      <rPr>
        <b/>
        <sz val="10"/>
        <color rgb="FF000000"/>
        <rFont val="Arial"/>
        <family val="2"/>
      </rPr>
      <t>Équipe pédagogique</t>
    </r>
    <r>
      <rPr>
        <sz val="10"/>
        <color rgb="FF000000"/>
        <rFont val="Arial"/>
        <family val="2"/>
      </rPr>
      <t xml:space="preserve">
                                                                               </t>
    </r>
    <r>
      <rPr>
        <sz val="8"/>
        <color rgb="FF000000"/>
        <rFont val="Arial"/>
        <family val="2"/>
      </rPr>
      <t>Nom(s) / Signature(s) / Qualité(s)</t>
    </r>
  </si>
  <si>
    <t>Poids</t>
  </si>
  <si>
    <t>%</t>
  </si>
  <si>
    <t>%/ 20</t>
  </si>
  <si>
    <t>Calcul</t>
  </si>
  <si>
    <t>logo établissement</t>
  </si>
  <si>
    <r>
      <rPr>
        <b/>
        <sz val="16"/>
        <rFont val="Arial"/>
        <family val="2"/>
      </rPr>
      <t xml:space="preserve">MAITRISE DES COMPETENCES
Bilan terminal
</t>
    </r>
    <r>
      <rPr>
        <b/>
        <sz val="12"/>
        <rFont val="Arial"/>
        <family val="2"/>
      </rPr>
      <t xml:space="preserve">A transmettre à la commission de certification (JURY)
</t>
    </r>
    <r>
      <rPr>
        <b/>
        <sz val="11"/>
        <rFont val="Arial"/>
        <family val="2"/>
      </rPr>
      <t xml:space="preserve">BACCALAURÉAT PROFESSIONNEL TECHNICIEN EN RÉALISATION DE PRODUITS MÉCANIQUES </t>
    </r>
    <r>
      <rPr>
        <b/>
        <sz val="11"/>
        <color theme="3" tint="0.39997558519241921"/>
        <rFont val="Arial"/>
        <family val="2"/>
      </rPr>
      <t>option RSP</t>
    </r>
  </si>
  <si>
    <t xml:space="preserve">NOM : 
</t>
  </si>
  <si>
    <t xml:space="preserve">Prénom :
</t>
  </si>
  <si>
    <t xml:space="preserve">Date de naissance :
</t>
  </si>
  <si>
    <t>Date :  .  . / .  . / .  .</t>
  </si>
  <si>
    <t>Positionnement</t>
  </si>
  <si>
    <t>C1 - RECHERCHER UNE INFORMATION dans une documentation technique, en local ou à distance</t>
  </si>
  <si>
    <r>
      <t xml:space="preserve">Proposition de note sur le LSL </t>
    </r>
    <r>
      <rPr>
        <b/>
        <i/>
        <sz val="10"/>
        <rFont val="Arial"/>
        <family val="2"/>
      </rPr>
      <t>(prise en compte des coéfficients)</t>
    </r>
  </si>
  <si>
    <r>
      <t xml:space="preserve">Note E2 </t>
    </r>
    <r>
      <rPr>
        <b/>
        <i/>
        <sz val="10"/>
        <rFont val="Arial"/>
        <family val="2"/>
      </rPr>
      <t>(coeff.5)</t>
    </r>
    <r>
      <rPr>
        <b/>
        <sz val="12"/>
        <rFont val="Arial"/>
        <family val="2"/>
      </rPr>
      <t xml:space="preserve"> :         </t>
    </r>
  </si>
  <si>
    <r>
      <t xml:space="preserve">Note E31 </t>
    </r>
    <r>
      <rPr>
        <b/>
        <i/>
        <sz val="10"/>
        <rFont val="Arial"/>
        <family val="2"/>
      </rPr>
      <t>(coeff.7)</t>
    </r>
    <r>
      <rPr>
        <b/>
        <sz val="12"/>
        <rFont val="Arial"/>
        <family val="2"/>
      </rPr>
      <t xml:space="preserve"> :         </t>
    </r>
  </si>
  <si>
    <r>
      <t>Note E32</t>
    </r>
    <r>
      <rPr>
        <b/>
        <i/>
        <sz val="10"/>
        <rFont val="Arial"/>
        <family val="2"/>
      </rPr>
      <t xml:space="preserve"> (coeff.5)</t>
    </r>
    <r>
      <rPr>
        <b/>
        <sz val="12"/>
        <rFont val="Arial"/>
        <family val="2"/>
      </rPr>
      <t xml:space="preserve"> :         </t>
    </r>
  </si>
  <si>
    <t xml:space="preserve">Observations générales et/ou spécifiques par épreuve 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</si>
</sst>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color rgb="FF000000"/>
      <name val="Times New Roman"/>
      <charset val="204"/>
    </font>
    <font>
      <b/>
      <sz val="10"/>
      <name val="Arial"/>
    </font>
    <font>
      <b/>
      <sz val="14"/>
      <name val="Arial"/>
    </font>
    <font>
      <b/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3" tint="0.39997558519241921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79546"/>
      </patternFill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00AF50"/>
      </patternFill>
    </fill>
    <fill>
      <patternFill patternType="solid">
        <fgColor rgb="FFDBE4F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9" fontId="21" fillId="0" borderId="2" xfId="0" applyNumberFormat="1" applyFont="1" applyFill="1" applyBorder="1" applyAlignment="1">
      <alignment horizontal="center" vertical="center"/>
    </xf>
    <xf numFmtId="10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8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top" wrapText="1"/>
      <protection locked="0"/>
    </xf>
    <xf numFmtId="0" fontId="20" fillId="0" borderId="2" xfId="0" applyFont="1" applyFill="1" applyBorder="1" applyAlignment="1" applyProtection="1">
      <alignment horizontal="center" vertical="top"/>
      <protection locked="0"/>
    </xf>
    <xf numFmtId="0" fontId="7" fillId="8" borderId="2" xfId="0" applyFont="1" applyFill="1" applyBorder="1" applyAlignment="1" applyProtection="1">
      <alignment horizontal="center" vertical="top" wrapText="1"/>
      <protection locked="0"/>
    </xf>
    <xf numFmtId="0" fontId="20" fillId="8" borderId="2" xfId="0" applyFont="1" applyFill="1" applyBorder="1" applyAlignment="1" applyProtection="1">
      <alignment horizont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49" fontId="15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Fill="1" applyBorder="1" applyAlignment="1" applyProtection="1">
      <alignment horizontal="left" vertical="top" wrapText="1"/>
      <protection locked="0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269241</xdr:colOff>
      <xdr:row>0</xdr:row>
      <xdr:rowOff>74295</xdr:rowOff>
    </xdr:from>
    <xdr:ext cx="970348" cy="554355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816" y="74295"/>
          <a:ext cx="970348" cy="5543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activeCell="J8" sqref="J8"/>
    </sheetView>
  </sheetViews>
  <sheetFormatPr baseColWidth="10" defaultColWidth="9.33203125" defaultRowHeight="12.75" x14ac:dyDescent="0.2"/>
  <cols>
    <col min="1" max="1" width="15.5" customWidth="1"/>
    <col min="2" max="2" width="11.5" customWidth="1"/>
    <col min="3" max="3" width="15.1640625" customWidth="1"/>
    <col min="4" max="4" width="43.1640625" customWidth="1"/>
    <col min="5" max="5" width="15.1640625" customWidth="1"/>
    <col min="6" max="9" width="7" customWidth="1"/>
    <col min="10" max="10" width="8.33203125" customWidth="1"/>
    <col min="13" max="16" width="9.33203125" hidden="1" customWidth="1"/>
  </cols>
  <sheetData>
    <row r="1" spans="1:21" ht="28.7" customHeight="1" x14ac:dyDescent="0.2">
      <c r="A1" s="52" t="s">
        <v>29</v>
      </c>
      <c r="B1" s="53"/>
      <c r="C1" s="54" t="s">
        <v>28</v>
      </c>
      <c r="D1" s="54"/>
      <c r="E1" s="54"/>
      <c r="F1" s="54"/>
      <c r="G1" s="54"/>
      <c r="H1" s="54"/>
      <c r="I1" s="54"/>
      <c r="J1" s="10"/>
    </row>
    <row r="2" spans="1:21" ht="27.95" customHeight="1" x14ac:dyDescent="0.2">
      <c r="A2" s="52" t="s">
        <v>30</v>
      </c>
      <c r="B2" s="53"/>
      <c r="C2" s="54"/>
      <c r="D2" s="54"/>
      <c r="E2" s="54"/>
      <c r="F2" s="54"/>
      <c r="G2" s="54"/>
      <c r="H2" s="54"/>
      <c r="I2" s="54"/>
      <c r="J2" s="10"/>
    </row>
    <row r="3" spans="1:21" ht="57" customHeight="1" x14ac:dyDescent="0.2">
      <c r="A3" s="52" t="s">
        <v>31</v>
      </c>
      <c r="B3" s="53"/>
      <c r="C3" s="54"/>
      <c r="D3" s="54"/>
      <c r="E3" s="54"/>
      <c r="F3" s="55" t="s">
        <v>27</v>
      </c>
      <c r="G3" s="55"/>
      <c r="H3" s="55"/>
      <c r="I3" s="55"/>
      <c r="J3" s="15"/>
    </row>
    <row r="4" spans="1:21" ht="19.5" customHeight="1" x14ac:dyDescent="0.2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16"/>
    </row>
    <row r="5" spans="1:21" ht="18.600000000000001" customHeight="1" x14ac:dyDescent="0.2">
      <c r="A5" s="44" t="s">
        <v>1</v>
      </c>
      <c r="B5" s="45"/>
      <c r="C5" s="45"/>
      <c r="D5" s="45"/>
      <c r="E5" s="46"/>
      <c r="F5" s="49" t="s">
        <v>33</v>
      </c>
      <c r="G5" s="50"/>
      <c r="H5" s="50"/>
      <c r="I5" s="51"/>
    </row>
    <row r="6" spans="1:21" ht="15.6" customHeight="1" x14ac:dyDescent="0.2">
      <c r="A6" s="44"/>
      <c r="B6" s="45"/>
      <c r="C6" s="45"/>
      <c r="D6" s="45"/>
      <c r="E6" s="46"/>
      <c r="F6" s="6" t="s">
        <v>2</v>
      </c>
      <c r="G6" s="7" t="s">
        <v>3</v>
      </c>
      <c r="H6" s="8" t="s">
        <v>4</v>
      </c>
      <c r="I6" s="9" t="s">
        <v>5</v>
      </c>
    </row>
    <row r="7" spans="1:21" ht="19.5" customHeight="1" x14ac:dyDescent="0.2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14" t="s">
        <v>23</v>
      </c>
      <c r="K7" s="2"/>
      <c r="L7" s="2"/>
      <c r="M7" s="17" t="s">
        <v>23</v>
      </c>
      <c r="N7" s="17" t="s">
        <v>24</v>
      </c>
      <c r="O7" s="17" t="s">
        <v>25</v>
      </c>
      <c r="P7" s="17" t="s">
        <v>26</v>
      </c>
      <c r="Q7" s="3"/>
      <c r="R7" s="3"/>
      <c r="S7" s="3"/>
      <c r="T7" s="2"/>
      <c r="U7" s="2"/>
    </row>
    <row r="8" spans="1:21" ht="30" customHeight="1" x14ac:dyDescent="0.2">
      <c r="A8" s="48" t="s">
        <v>34</v>
      </c>
      <c r="B8" s="28"/>
      <c r="C8" s="28"/>
      <c r="D8" s="28"/>
      <c r="E8" s="28"/>
      <c r="F8" s="20"/>
      <c r="G8" s="20"/>
      <c r="H8" s="20"/>
      <c r="I8" s="20"/>
      <c r="J8" s="12">
        <v>0.26</v>
      </c>
      <c r="K8" s="2"/>
      <c r="L8" s="2"/>
      <c r="M8" s="18">
        <v>9</v>
      </c>
      <c r="N8" s="18">
        <v>26</v>
      </c>
      <c r="O8" s="18">
        <f>(N8/5)</f>
        <v>5.2</v>
      </c>
      <c r="P8" s="18">
        <f>(IF(G8&lt;&gt;"",1/3,0)+IF(H8&lt;&gt;"",2/3,0)+IF(I8&lt;&gt;"",1,0))*$O$8</f>
        <v>0</v>
      </c>
      <c r="Q8" s="1"/>
      <c r="R8" s="1"/>
      <c r="S8" s="1"/>
      <c r="T8" s="1"/>
      <c r="U8" s="2"/>
    </row>
    <row r="9" spans="1:21" ht="30" customHeight="1" x14ac:dyDescent="0.2">
      <c r="A9" s="38" t="s">
        <v>7</v>
      </c>
      <c r="B9" s="38"/>
      <c r="C9" s="38"/>
      <c r="D9" s="38"/>
      <c r="E9" s="38"/>
      <c r="F9" s="20"/>
      <c r="G9" s="20"/>
      <c r="H9" s="20"/>
      <c r="I9" s="20"/>
      <c r="J9" s="12">
        <v>0.28000000000000003</v>
      </c>
      <c r="K9" s="2"/>
      <c r="L9" s="2"/>
      <c r="M9" s="18">
        <v>10</v>
      </c>
      <c r="N9" s="18">
        <v>28</v>
      </c>
      <c r="O9" s="18">
        <f t="shared" ref="O9:O10" si="0">(N9/5)</f>
        <v>5.6</v>
      </c>
      <c r="P9" s="18">
        <f>(IF(G9&lt;&gt;"",1/3,0)+IF(H9&lt;&gt;"",2/3,0)+IF(I9&lt;&gt;"",1,0))*$O$9</f>
        <v>0</v>
      </c>
      <c r="Q9" s="1"/>
      <c r="R9" s="1"/>
      <c r="S9" s="1"/>
      <c r="T9" s="1"/>
      <c r="U9" s="2"/>
    </row>
    <row r="10" spans="1:21" ht="30" customHeight="1" x14ac:dyDescent="0.2">
      <c r="A10" s="28" t="s">
        <v>8</v>
      </c>
      <c r="B10" s="28"/>
      <c r="C10" s="28"/>
      <c r="D10" s="28"/>
      <c r="E10" s="28"/>
      <c r="F10" s="20"/>
      <c r="G10" s="20"/>
      <c r="H10" s="20"/>
      <c r="I10" s="20"/>
      <c r="J10" s="12">
        <v>0.46</v>
      </c>
      <c r="K10" s="2"/>
      <c r="L10" s="2"/>
      <c r="M10" s="18">
        <v>16</v>
      </c>
      <c r="N10" s="18">
        <v>46</v>
      </c>
      <c r="O10" s="18">
        <f t="shared" si="0"/>
        <v>9.1999999999999993</v>
      </c>
      <c r="P10" s="18">
        <f>(IF(G10&lt;&gt;"",1/3,0)+IF(H10&lt;&gt;"",2/3,0)+IF(I10&lt;&gt;"",1,0))*$O$10</f>
        <v>0</v>
      </c>
      <c r="Q10" s="1"/>
      <c r="R10" s="1"/>
      <c r="S10" s="1"/>
      <c r="T10" s="1"/>
      <c r="U10" s="2"/>
    </row>
    <row r="11" spans="1:21" ht="31.7" customHeight="1" x14ac:dyDescent="0.2">
      <c r="A11" s="29" t="s">
        <v>36</v>
      </c>
      <c r="B11" s="29"/>
      <c r="C11" s="29"/>
      <c r="D11" s="29"/>
      <c r="E11" s="29"/>
      <c r="F11" s="29"/>
      <c r="G11" s="29"/>
      <c r="H11" s="5">
        <f>P11</f>
        <v>0</v>
      </c>
      <c r="I11" s="4" t="s">
        <v>20</v>
      </c>
      <c r="J11" s="11"/>
      <c r="K11" s="2"/>
      <c r="L11" s="2"/>
      <c r="M11" s="18">
        <f>SUM(M8:M10)</f>
        <v>35</v>
      </c>
      <c r="N11" s="18">
        <f>SUM(N8:N10)</f>
        <v>100</v>
      </c>
      <c r="O11" s="18">
        <f>SUM(O8:O10)</f>
        <v>20</v>
      </c>
      <c r="P11" s="18">
        <f>SUM(P8:P10)</f>
        <v>0</v>
      </c>
      <c r="Q11" s="1"/>
      <c r="R11" s="1"/>
      <c r="S11" s="1"/>
      <c r="T11" s="1"/>
      <c r="U11" s="2"/>
    </row>
    <row r="12" spans="1:21" ht="19.5" customHeight="1" x14ac:dyDescent="0.2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14" t="s">
        <v>23</v>
      </c>
      <c r="K12" s="2"/>
      <c r="L12" s="2"/>
      <c r="M12" s="19" t="s">
        <v>23</v>
      </c>
      <c r="N12" s="19" t="s">
        <v>24</v>
      </c>
      <c r="O12" s="19"/>
      <c r="P12" s="18"/>
      <c r="Q12" s="1"/>
      <c r="R12" s="1"/>
      <c r="S12" s="1"/>
      <c r="T12" s="1"/>
      <c r="U12" s="2"/>
    </row>
    <row r="13" spans="1:21" ht="17.100000000000001" customHeight="1" x14ac:dyDescent="0.2">
      <c r="A13" s="28" t="s">
        <v>10</v>
      </c>
      <c r="B13" s="28"/>
      <c r="C13" s="28"/>
      <c r="D13" s="28"/>
      <c r="E13" s="28"/>
      <c r="F13" s="21"/>
      <c r="G13" s="21"/>
      <c r="H13" s="21"/>
      <c r="I13" s="21"/>
      <c r="J13" s="12">
        <v>0.47</v>
      </c>
      <c r="K13" s="2"/>
      <c r="L13" s="2"/>
      <c r="M13" s="18">
        <v>22</v>
      </c>
      <c r="N13" s="18">
        <v>47</v>
      </c>
      <c r="O13" s="18">
        <f t="shared" ref="O13:O16" si="1">(N13/5)</f>
        <v>9.4</v>
      </c>
      <c r="P13" s="18">
        <f>(IF(G13&lt;&gt;"",1/3,0)+IF(H13&lt;&gt;"",2/3,0)+IF(I13&lt;&gt;"",1,0))*$O$13</f>
        <v>0</v>
      </c>
      <c r="Q13" s="1"/>
      <c r="R13" s="1"/>
      <c r="S13" s="1"/>
      <c r="T13" s="1"/>
      <c r="U13" s="2"/>
    </row>
    <row r="14" spans="1:21" ht="17.100000000000001" customHeight="1" x14ac:dyDescent="0.2">
      <c r="A14" s="28" t="s">
        <v>11</v>
      </c>
      <c r="B14" s="28"/>
      <c r="C14" s="28"/>
      <c r="D14" s="28"/>
      <c r="E14" s="28"/>
      <c r="F14" s="21"/>
      <c r="G14" s="21"/>
      <c r="H14" s="22"/>
      <c r="I14" s="23"/>
      <c r="J14" s="12">
        <v>0.25</v>
      </c>
      <c r="K14" s="2"/>
      <c r="L14" s="2"/>
      <c r="M14" s="18">
        <v>12</v>
      </c>
      <c r="N14" s="18">
        <v>25</v>
      </c>
      <c r="O14" s="18">
        <f t="shared" si="1"/>
        <v>5</v>
      </c>
      <c r="P14" s="18">
        <f>(IF(G14&lt;&gt;"",1/3,0)+IF(H14&lt;&gt;"",2/3,0)+IF(I14&lt;&gt;"",1,0))*$O$14</f>
        <v>0</v>
      </c>
      <c r="Q14" s="1"/>
      <c r="R14" s="1"/>
      <c r="S14" s="1"/>
      <c r="T14" s="1"/>
      <c r="U14" s="2"/>
    </row>
    <row r="15" spans="1:21" ht="17.100000000000001" customHeight="1" x14ac:dyDescent="0.2">
      <c r="A15" s="28" t="s">
        <v>12</v>
      </c>
      <c r="B15" s="28"/>
      <c r="C15" s="28"/>
      <c r="D15" s="28"/>
      <c r="E15" s="28"/>
      <c r="F15" s="24"/>
      <c r="G15" s="24"/>
      <c r="H15" s="24"/>
      <c r="I15" s="24"/>
      <c r="J15" s="12">
        <v>0.15</v>
      </c>
      <c r="K15" s="2"/>
      <c r="L15" s="2"/>
      <c r="M15" s="18">
        <v>7</v>
      </c>
      <c r="N15" s="18">
        <v>15</v>
      </c>
      <c r="O15" s="18">
        <f t="shared" si="1"/>
        <v>3</v>
      </c>
      <c r="P15" s="18">
        <f>(IF(G15&lt;&gt;"",1/3,0)+IF(H15&lt;&gt;"",2/3,0)+IF(I15&lt;&gt;"",1,0))*$O$15</f>
        <v>0</v>
      </c>
      <c r="Q15" s="1"/>
      <c r="R15" s="1"/>
      <c r="S15" s="1"/>
      <c r="T15" s="1"/>
      <c r="U15" s="2"/>
    </row>
    <row r="16" spans="1:21" ht="17.100000000000001" customHeight="1" x14ac:dyDescent="0.25">
      <c r="A16" s="28" t="s">
        <v>13</v>
      </c>
      <c r="B16" s="28"/>
      <c r="C16" s="28"/>
      <c r="D16" s="28"/>
      <c r="E16" s="28"/>
      <c r="F16" s="25"/>
      <c r="G16" s="25"/>
      <c r="H16" s="25"/>
      <c r="I16" s="25"/>
      <c r="J16" s="12">
        <v>0.13</v>
      </c>
      <c r="K16" s="2"/>
      <c r="L16" s="2"/>
      <c r="M16" s="18">
        <v>6</v>
      </c>
      <c r="N16" s="18">
        <v>13</v>
      </c>
      <c r="O16" s="18">
        <f t="shared" si="1"/>
        <v>2.6</v>
      </c>
      <c r="P16" s="18">
        <f>(IF(G16&lt;&gt;"",1/3,0)+IF(H16&lt;&gt;"",2/3,0)+IF(I16&lt;&gt;"",1,0))*$O$16</f>
        <v>0</v>
      </c>
      <c r="Q16" s="1"/>
      <c r="R16" s="1"/>
      <c r="S16" s="1"/>
      <c r="T16" s="1"/>
      <c r="U16" s="2"/>
    </row>
    <row r="17" spans="1:21" ht="34.35" customHeight="1" x14ac:dyDescent="0.2">
      <c r="A17" s="29" t="s">
        <v>37</v>
      </c>
      <c r="B17" s="29"/>
      <c r="C17" s="29"/>
      <c r="D17" s="29"/>
      <c r="E17" s="29"/>
      <c r="F17" s="29"/>
      <c r="G17" s="29"/>
      <c r="H17" s="5">
        <f>P17</f>
        <v>0</v>
      </c>
      <c r="I17" s="4" t="s">
        <v>20</v>
      </c>
      <c r="J17" s="11"/>
      <c r="K17" s="2"/>
      <c r="L17" s="2"/>
      <c r="M17" s="18">
        <f>SUM(M13:M16)</f>
        <v>47</v>
      </c>
      <c r="N17" s="18">
        <f>SUM(N13:N16)</f>
        <v>100</v>
      </c>
      <c r="O17" s="18">
        <f>SUM(O13:O16)</f>
        <v>20</v>
      </c>
      <c r="P17" s="18">
        <f>SUM(P13:P16)</f>
        <v>0</v>
      </c>
      <c r="Q17" s="1"/>
      <c r="R17" s="1"/>
      <c r="S17" s="1"/>
      <c r="T17" s="1"/>
      <c r="U17" s="2"/>
    </row>
    <row r="18" spans="1:21" ht="19.5" customHeight="1" x14ac:dyDescent="0.2">
      <c r="A18" s="31" t="s">
        <v>14</v>
      </c>
      <c r="B18" s="31"/>
      <c r="C18" s="31"/>
      <c r="D18" s="31"/>
      <c r="E18" s="31"/>
      <c r="F18" s="31"/>
      <c r="G18" s="31"/>
      <c r="H18" s="31"/>
      <c r="I18" s="31"/>
      <c r="J18" s="14" t="s">
        <v>23</v>
      </c>
      <c r="K18" s="2"/>
      <c r="L18" s="2"/>
      <c r="M18" s="19" t="s">
        <v>23</v>
      </c>
      <c r="N18" s="19" t="s">
        <v>24</v>
      </c>
      <c r="O18" s="19"/>
      <c r="P18" s="18"/>
      <c r="Q18" s="1"/>
      <c r="R18" s="1"/>
      <c r="S18" s="1"/>
      <c r="T18" s="1"/>
      <c r="U18" s="2"/>
    </row>
    <row r="19" spans="1:21" ht="30" customHeight="1" x14ac:dyDescent="0.2">
      <c r="A19" s="38" t="s">
        <v>15</v>
      </c>
      <c r="B19" s="38"/>
      <c r="C19" s="38"/>
      <c r="D19" s="38"/>
      <c r="E19" s="38"/>
      <c r="F19" s="21"/>
      <c r="G19" s="21"/>
      <c r="H19" s="21"/>
      <c r="I19" s="21"/>
      <c r="J19" s="13">
        <v>0.14499999999999999</v>
      </c>
      <c r="K19" s="2"/>
      <c r="L19" s="2"/>
      <c r="M19" s="18">
        <v>6</v>
      </c>
      <c r="N19" s="18">
        <v>14.5</v>
      </c>
      <c r="O19" s="18">
        <f t="shared" ref="O19:O23" si="2">(N19/5)</f>
        <v>2.9</v>
      </c>
      <c r="P19" s="18">
        <f>(IF(G19&lt;&gt;"",1/3,0)+IF(H19&lt;&gt;"",2/3,0)+IF(I19&lt;&gt;"",1,0))*$O$19</f>
        <v>0</v>
      </c>
      <c r="Q19" s="1"/>
      <c r="R19" s="1"/>
      <c r="S19" s="1"/>
      <c r="T19" s="1"/>
      <c r="U19" s="2"/>
    </row>
    <row r="20" spans="1:21" ht="17.100000000000001" customHeight="1" x14ac:dyDescent="0.2">
      <c r="A20" s="28" t="s">
        <v>16</v>
      </c>
      <c r="B20" s="28"/>
      <c r="C20" s="28"/>
      <c r="D20" s="28"/>
      <c r="E20" s="28"/>
      <c r="F20" s="26"/>
      <c r="G20" s="26"/>
      <c r="H20" s="26"/>
      <c r="I20" s="27"/>
      <c r="J20" s="12">
        <v>0.19</v>
      </c>
      <c r="K20" s="2"/>
      <c r="L20" s="2"/>
      <c r="M20" s="18">
        <v>8</v>
      </c>
      <c r="N20" s="18">
        <v>19</v>
      </c>
      <c r="O20" s="18">
        <f t="shared" si="2"/>
        <v>3.8</v>
      </c>
      <c r="P20" s="18">
        <f>(IF(G20&lt;&gt;"",1/3,0)+IF(H20&lt;&gt;"",2/3,0)+IF(I20&lt;&gt;"",1,0))*$O$20</f>
        <v>0</v>
      </c>
      <c r="Q20" s="1"/>
      <c r="R20" s="1"/>
      <c r="S20" s="1"/>
      <c r="T20" s="1"/>
      <c r="U20" s="2"/>
    </row>
    <row r="21" spans="1:21" ht="17.100000000000001" customHeight="1" x14ac:dyDescent="0.2">
      <c r="A21" s="28" t="s">
        <v>17</v>
      </c>
      <c r="B21" s="28"/>
      <c r="C21" s="28"/>
      <c r="D21" s="28"/>
      <c r="E21" s="28"/>
      <c r="F21" s="20"/>
      <c r="G21" s="20"/>
      <c r="H21" s="20"/>
      <c r="I21" s="20"/>
      <c r="J21" s="13">
        <v>0.28499999999999998</v>
      </c>
      <c r="K21" s="2"/>
      <c r="L21" s="2"/>
      <c r="M21" s="18">
        <v>12</v>
      </c>
      <c r="N21" s="18">
        <v>28.5</v>
      </c>
      <c r="O21" s="18">
        <f t="shared" si="2"/>
        <v>5.7</v>
      </c>
      <c r="P21" s="18">
        <f>(IF(G21&lt;&gt;"",1/3,0)+IF(H21&lt;&gt;"",2/3,0)+IF(I21&lt;&gt;"",1,0))*$O$21</f>
        <v>0</v>
      </c>
      <c r="Q21" s="1"/>
      <c r="R21" s="1"/>
      <c r="S21" s="1"/>
      <c r="T21" s="1"/>
      <c r="U21" s="2"/>
    </row>
    <row r="22" spans="1:21" ht="17.100000000000001" customHeight="1" x14ac:dyDescent="0.2">
      <c r="A22" s="28" t="s">
        <v>18</v>
      </c>
      <c r="B22" s="28"/>
      <c r="C22" s="28"/>
      <c r="D22" s="28"/>
      <c r="E22" s="28"/>
      <c r="F22" s="26"/>
      <c r="G22" s="26"/>
      <c r="H22" s="26"/>
      <c r="I22" s="26"/>
      <c r="J22" s="13">
        <v>0.16500000000000001</v>
      </c>
      <c r="K22" s="2"/>
      <c r="L22" s="2"/>
      <c r="M22" s="18">
        <v>7</v>
      </c>
      <c r="N22" s="18">
        <v>16.5</v>
      </c>
      <c r="O22" s="18">
        <f t="shared" si="2"/>
        <v>3.3</v>
      </c>
      <c r="P22" s="18">
        <f>(IF(G22&lt;&gt;"",1/3,0)+IF(H22&lt;&gt;"",2/3,0)+IF(I22&lt;&gt;"",1,0))*$O$22</f>
        <v>0</v>
      </c>
      <c r="Q22" s="1"/>
      <c r="R22" s="1"/>
      <c r="S22" s="1"/>
      <c r="T22" s="1"/>
      <c r="U22" s="2"/>
    </row>
    <row r="23" spans="1:21" ht="30" customHeight="1" x14ac:dyDescent="0.2">
      <c r="A23" s="38" t="s">
        <v>19</v>
      </c>
      <c r="B23" s="38"/>
      <c r="C23" s="38"/>
      <c r="D23" s="38"/>
      <c r="E23" s="38"/>
      <c r="F23" s="26"/>
      <c r="G23" s="26"/>
      <c r="H23" s="26"/>
      <c r="I23" s="26"/>
      <c r="J23" s="13">
        <v>0.215</v>
      </c>
      <c r="K23" s="2"/>
      <c r="L23" s="2"/>
      <c r="M23" s="18">
        <v>9</v>
      </c>
      <c r="N23" s="18">
        <v>21.5</v>
      </c>
      <c r="O23" s="18">
        <f t="shared" si="2"/>
        <v>4.3</v>
      </c>
      <c r="P23" s="18">
        <f>(IF(G23&lt;&gt;"",1/3,0)+IF(H23&lt;&gt;"",2/3,0)+IF(I23&lt;&gt;"",1,0))*$O$23</f>
        <v>0</v>
      </c>
      <c r="Q23" s="1"/>
      <c r="R23" s="1"/>
      <c r="S23" s="1"/>
      <c r="T23" s="1"/>
      <c r="U23" s="2"/>
    </row>
    <row r="24" spans="1:21" ht="31.5" customHeight="1" x14ac:dyDescent="0.2">
      <c r="A24" s="29" t="s">
        <v>38</v>
      </c>
      <c r="B24" s="29"/>
      <c r="C24" s="29"/>
      <c r="D24" s="29"/>
      <c r="E24" s="29"/>
      <c r="F24" s="29"/>
      <c r="G24" s="29"/>
      <c r="H24" s="5">
        <f>P24</f>
        <v>0</v>
      </c>
      <c r="I24" s="4" t="s">
        <v>20</v>
      </c>
      <c r="J24" s="11"/>
      <c r="K24" s="2"/>
      <c r="L24" s="2"/>
      <c r="M24" s="18">
        <f>SUM(M19:M23)</f>
        <v>42</v>
      </c>
      <c r="N24" s="18">
        <f>SUM(N19:N23)</f>
        <v>100</v>
      </c>
      <c r="O24" s="18">
        <f>SUM(O19:O23)</f>
        <v>20</v>
      </c>
      <c r="P24" s="18">
        <f>SUM(P19:P23)</f>
        <v>0</v>
      </c>
      <c r="Q24" s="1"/>
      <c r="R24" s="1"/>
      <c r="S24" s="1"/>
      <c r="T24" s="1"/>
      <c r="U24" s="2"/>
    </row>
    <row r="25" spans="1:21" ht="31.5" customHeight="1" x14ac:dyDescent="0.2">
      <c r="A25" s="39" t="s">
        <v>35</v>
      </c>
      <c r="B25" s="40"/>
      <c r="C25" s="40"/>
      <c r="D25" s="40"/>
      <c r="E25" s="40"/>
      <c r="F25" s="40"/>
      <c r="G25" s="41"/>
      <c r="H25" s="5">
        <f>(((H11*5)+(H17*7)+(H24*5))/17)</f>
        <v>0</v>
      </c>
      <c r="I25" s="4" t="s">
        <v>20</v>
      </c>
      <c r="J25" s="11"/>
      <c r="K25" s="2"/>
      <c r="L25" s="2"/>
      <c r="M25" s="18"/>
      <c r="N25" s="18"/>
      <c r="O25" s="18"/>
      <c r="P25" s="18"/>
      <c r="Q25" s="1"/>
      <c r="R25" s="1"/>
      <c r="S25" s="1"/>
      <c r="T25" s="1"/>
      <c r="U25" s="2"/>
    </row>
    <row r="26" spans="1:21" ht="111" customHeight="1" x14ac:dyDescent="0.2">
      <c r="A26" s="32" t="s">
        <v>39</v>
      </c>
      <c r="B26" s="33"/>
      <c r="C26" s="33"/>
      <c r="D26" s="33"/>
      <c r="E26" s="33"/>
      <c r="F26" s="33"/>
      <c r="G26" s="33"/>
      <c r="H26" s="33"/>
      <c r="I26" s="33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850000000000001" customHeight="1" x14ac:dyDescent="0.2">
      <c r="A27" s="34" t="s">
        <v>32</v>
      </c>
      <c r="B27" s="35"/>
      <c r="C27" s="35"/>
      <c r="D27" s="35"/>
      <c r="E27" s="35"/>
      <c r="F27" s="35"/>
      <c r="G27" s="35"/>
      <c r="H27" s="35"/>
      <c r="I27" s="35"/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1" customHeight="1" x14ac:dyDescent="0.2">
      <c r="A28" s="36" t="s">
        <v>21</v>
      </c>
      <c r="B28" s="37"/>
      <c r="C28" s="37"/>
      <c r="D28" s="30" t="s">
        <v>22</v>
      </c>
      <c r="E28" s="30"/>
      <c r="F28" s="30"/>
      <c r="G28" s="30"/>
      <c r="H28" s="30"/>
      <c r="I28" s="30"/>
      <c r="J28" s="11"/>
    </row>
  </sheetData>
  <sheetProtection sheet="1" objects="1" scenarios="1"/>
  <mergeCells count="32">
    <mergeCell ref="A1:B1"/>
    <mergeCell ref="C1:E3"/>
    <mergeCell ref="A2:B2"/>
    <mergeCell ref="A3:B3"/>
    <mergeCell ref="F1:I2"/>
    <mergeCell ref="F3:I3"/>
    <mergeCell ref="A9:E9"/>
    <mergeCell ref="A10:E10"/>
    <mergeCell ref="A12:I12"/>
    <mergeCell ref="A13:E13"/>
    <mergeCell ref="A4:I4"/>
    <mergeCell ref="A5:E6"/>
    <mergeCell ref="A7:I7"/>
    <mergeCell ref="A8:E8"/>
    <mergeCell ref="F5:I5"/>
    <mergeCell ref="A11:G11"/>
    <mergeCell ref="D28:I28"/>
    <mergeCell ref="A18:I18"/>
    <mergeCell ref="A26:I26"/>
    <mergeCell ref="A27:I27"/>
    <mergeCell ref="A28:C28"/>
    <mergeCell ref="A19:E19"/>
    <mergeCell ref="A20:E20"/>
    <mergeCell ref="A21:E21"/>
    <mergeCell ref="A22:E22"/>
    <mergeCell ref="A23:E23"/>
    <mergeCell ref="A25:G25"/>
    <mergeCell ref="A14:E14"/>
    <mergeCell ref="A15:E15"/>
    <mergeCell ref="A16:E16"/>
    <mergeCell ref="A17:G17"/>
    <mergeCell ref="A24:G24"/>
  </mergeCells>
  <pageMargins left="0.7" right="0.7" top="0.75" bottom="0.75" header="0.3" footer="0.3"/>
  <pageSetup paperSize="9" scale="72" orientation="portrait" horizontalDpi="0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Option RSP</vt:lpstr>
      <vt:lpstr>'Option RSP'!Zone_d_impression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lbouvier1</cp:lastModifiedBy>
  <cp:lastPrinted>2021-06-11T10:03:51Z</cp:lastPrinted>
  <dcterms:created xsi:type="dcterms:W3CDTF">2021-06-11T07:20:48Z</dcterms:created>
  <dcterms:modified xsi:type="dcterms:W3CDTF">2021-06-21T16:44:56Z</dcterms:modified>
</cp:coreProperties>
</file>